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rzegorz.klaput\Desktop\Szlaki 2024 - SWZ i załączniki\"/>
    </mc:Choice>
  </mc:AlternateContent>
  <bookViews>
    <workbookView xWindow="-120" yWindow="-120" windowWidth="29040" windowHeight="15720" firstSheet="5" activeTab="5"/>
  </bookViews>
  <sheets>
    <sheet name="L. Roczyny" sheetId="11" state="hidden" r:id="rId1"/>
    <sheet name="L. Polanka Wielka" sheetId="8" state="hidden" r:id="rId2"/>
    <sheet name="L. Czaniec" sheetId="7" state="hidden" r:id="rId3"/>
    <sheet name="L. Rzyki" sheetId="9" state="hidden" r:id="rId4"/>
    <sheet name="L. Roztoka" sheetId="10" state="hidden" r:id="rId5"/>
    <sheet name="zał. 8 pakiet 1 " sheetId="6" r:id="rId6"/>
    <sheet name="Arkusz1" sheetId="12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6" l="1"/>
  <c r="E35" i="6"/>
  <c r="G6" i="11"/>
  <c r="E16" i="11"/>
  <c r="G16" i="11" s="1"/>
  <c r="G15" i="11"/>
  <c r="E10" i="11"/>
  <c r="G9" i="11"/>
  <c r="G8" i="11"/>
  <c r="G7" i="11"/>
  <c r="E18" i="10"/>
  <c r="G18" i="10" s="1"/>
  <c r="G21" i="10" s="1"/>
  <c r="G17" i="10"/>
  <c r="G16" i="10"/>
  <c r="G15" i="10"/>
  <c r="E10" i="10"/>
  <c r="G9" i="10"/>
  <c r="G8" i="10"/>
  <c r="G10" i="10" s="1"/>
  <c r="G7" i="10"/>
  <c r="G6" i="10"/>
  <c r="E8" i="9"/>
  <c r="G7" i="9"/>
  <c r="G6" i="9"/>
  <c r="G10" i="9" s="1"/>
  <c r="G8" i="7"/>
  <c r="E8" i="7"/>
  <c r="G7" i="7"/>
  <c r="G6" i="7"/>
  <c r="G6" i="8"/>
  <c r="G8" i="8" s="1"/>
  <c r="G10" i="11" l="1"/>
  <c r="G19" i="11" s="1"/>
  <c r="G8" i="9"/>
</calcChain>
</file>

<file path=xl/sharedStrings.xml><?xml version="1.0" encoding="utf-8"?>
<sst xmlns="http://schemas.openxmlformats.org/spreadsheetml/2006/main" count="173" uniqueCount="83">
  <si>
    <t xml:space="preserve"> </t>
  </si>
  <si>
    <t>Załącznik nr 1 do protokołu odbioru z dnia 28.08.2023 r.</t>
  </si>
  <si>
    <t>Rozliczenie prac dla L. Polanka Wielka do zlecenia z dnia 30.06.2023 r. i zlecenia dodatkowego z dnia 11.08.2023 r.</t>
  </si>
  <si>
    <t>1. Remont szlaków zrywkowych</t>
  </si>
  <si>
    <t>REMONT SZLAKU ZRYWKOWEGO (REM SZLZR)</t>
  </si>
  <si>
    <t>Lp.</t>
  </si>
  <si>
    <t>Leśnictwa</t>
  </si>
  <si>
    <t>Oddział leśny</t>
  </si>
  <si>
    <t>Ilość  (M)</t>
  </si>
  <si>
    <t>Cena za 1 mb zg. z umową</t>
  </si>
  <si>
    <t>Wartość netto wykonanych robót</t>
  </si>
  <si>
    <t>Polanka Wielka</t>
  </si>
  <si>
    <t>Prace dodatkowe - wykonanie przepustu zg. z ofertą dodatkową</t>
  </si>
  <si>
    <t>Łącznie wartość wykonanych prac</t>
  </si>
  <si>
    <t>Sporządził : Iwona Stępień</t>
  </si>
  <si>
    <t>Załącznik nr 1 do protokołu odbioru z dnia 22.08.2023 r.</t>
  </si>
  <si>
    <t>Rozliczenie prac dla L. Czaniec do zlecenia z dnia 30.06.2023</t>
  </si>
  <si>
    <t>1. Wykonanie szlaków zrywkowych</t>
  </si>
  <si>
    <t xml:space="preserve"> WYKONANIE SZLAKU ZRYWKOWEGO (WYK SZLG)</t>
  </si>
  <si>
    <t>Czaniec</t>
  </si>
  <si>
    <t>23 b</t>
  </si>
  <si>
    <t>32 h</t>
  </si>
  <si>
    <t>Łącznie</t>
  </si>
  <si>
    <t>Sporządził: Iwona Stępień</t>
  </si>
  <si>
    <t>Załącznik nr 1 do protokołu odbioru z dnia 03.10.2023 r.</t>
  </si>
  <si>
    <t>Rozliczenie prac dla L. Rzyki do zlecenia z dnia 07.08.2023, zakonczenie prac w dniu 28.09.2023 r.</t>
  </si>
  <si>
    <t>Rzyki</t>
  </si>
  <si>
    <t>174 c</t>
  </si>
  <si>
    <t>163 d</t>
  </si>
  <si>
    <t>Rozliczenie prac dla L. Roztoka do zlecenia z dnia 07.08.2023, zakonczenie prac w dniu 26.09.2023 r.</t>
  </si>
  <si>
    <t>Roztoka</t>
  </si>
  <si>
    <t>36 a</t>
  </si>
  <si>
    <t>43 i</t>
  </si>
  <si>
    <t>62 g</t>
  </si>
  <si>
    <t>77 j</t>
  </si>
  <si>
    <t>2. Remont szlaków zrywkowych</t>
  </si>
  <si>
    <t xml:space="preserve">36 a </t>
  </si>
  <si>
    <t>67 c</t>
  </si>
  <si>
    <t>71 d</t>
  </si>
  <si>
    <t>Uwagi</t>
  </si>
  <si>
    <t>-</t>
  </si>
  <si>
    <t>Roczyny</t>
  </si>
  <si>
    <t>106 a</t>
  </si>
  <si>
    <t>114 c</t>
  </si>
  <si>
    <t>110b</t>
  </si>
  <si>
    <t>110d</t>
  </si>
  <si>
    <t xml:space="preserve">Zasolnica </t>
  </si>
  <si>
    <t>110 b</t>
  </si>
  <si>
    <t>Załącznik nr 1 do protokołu odbioru z dnia 25.10.2023 r.</t>
  </si>
  <si>
    <t>Rozliczenie prac dla L. Roczyny do zlecenia z dnia 07.08.2023, zakończenie prac w dniu 18.10.2023 r.</t>
  </si>
  <si>
    <t>109c</t>
  </si>
  <si>
    <t>108a</t>
  </si>
  <si>
    <t>109b,c</t>
  </si>
  <si>
    <t>114k</t>
  </si>
  <si>
    <t>114h</t>
  </si>
  <si>
    <t>wodospusty - 3 szt</t>
  </si>
  <si>
    <t>wodospusty - 6 szt</t>
  </si>
  <si>
    <t>wodospusty  - 5 szt</t>
  </si>
  <si>
    <t>114d</t>
  </si>
  <si>
    <t xml:space="preserve">wodospusty - 3 szt </t>
  </si>
  <si>
    <t>107a</t>
  </si>
  <si>
    <t>wodospusty - 2 szt</t>
  </si>
  <si>
    <t>107b</t>
  </si>
  <si>
    <t>107f</t>
  </si>
  <si>
    <t>173a, b, c</t>
  </si>
  <si>
    <t>5h</t>
  </si>
  <si>
    <t>11f</t>
  </si>
  <si>
    <t>1i</t>
  </si>
  <si>
    <t>15c</t>
  </si>
  <si>
    <t>2c, 3c</t>
  </si>
  <si>
    <t>3b, 2a</t>
  </si>
  <si>
    <t>6a</t>
  </si>
  <si>
    <t>1g</t>
  </si>
  <si>
    <t>46f</t>
  </si>
  <si>
    <t>77c</t>
  </si>
  <si>
    <t>95a</t>
  </si>
  <si>
    <t>105g, f</t>
  </si>
  <si>
    <t>128f</t>
  </si>
  <si>
    <t>wodospusty - 8 szt</t>
  </si>
  <si>
    <t>Znak postępowania  SA.270.12.2024</t>
  </si>
  <si>
    <t xml:space="preserve">Załącznik Nr 8 do SWZ </t>
  </si>
  <si>
    <t>35 szt.</t>
  </si>
  <si>
    <t>Szczegółowy wykaz pozycji do wykonania - pakiet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</si>
</sst>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12" x14ac:knownFonts="1">
    <font>
      <sz val="11"/>
      <color rgb="FF000000"/>
      <name val="Calibri"/>
      <charset val="1"/>
    </font>
    <font>
      <sz val="10"/>
      <color rgb="FF000000"/>
      <name val="Arial"/>
      <charset val="238"/>
    </font>
    <font>
      <b/>
      <sz val="11"/>
      <color rgb="FF000000"/>
      <name val="Calibri"/>
      <charset val="238"/>
    </font>
    <font>
      <b/>
      <sz val="11"/>
      <name val="Calibri"/>
      <charset val="238"/>
    </font>
    <font>
      <sz val="11"/>
      <name val="Calibri"/>
      <charset val="1"/>
    </font>
    <font>
      <sz val="11"/>
      <name val="Arial"/>
      <charset val="238"/>
    </font>
    <font>
      <sz val="11"/>
      <color rgb="FF000000"/>
      <name val="Arial"/>
      <charset val="238"/>
    </font>
    <font>
      <b/>
      <sz val="11"/>
      <color rgb="FF000000"/>
      <name val="Arial"/>
      <charset val="238"/>
    </font>
    <font>
      <sz val="10"/>
      <name val="Arial"/>
      <charset val="238"/>
    </font>
    <font>
      <b/>
      <sz val="11"/>
      <name val="Arial"/>
      <charset val="238"/>
    </font>
    <font>
      <sz val="11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7" xfId="0" applyFont="1" applyBorder="1" applyAlignment="1">
      <alignment horizontal="center" wrapText="1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6" fillId="0" borderId="16" xfId="0" applyFont="1" applyBorder="1"/>
    <xf numFmtId="0" fontId="5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  <xf numFmtId="0" fontId="6" fillId="0" borderId="23" xfId="0" applyFont="1" applyBorder="1"/>
    <xf numFmtId="3" fontId="7" fillId="0" borderId="3" xfId="0" applyNumberFormat="1" applyFont="1" applyBorder="1" applyAlignment="1">
      <alignment horizontal="center"/>
    </xf>
    <xf numFmtId="3" fontId="7" fillId="2" borderId="5" xfId="0" applyNumberFormat="1" applyFont="1" applyFill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3" fontId="7" fillId="0" borderId="0" xfId="0" applyNumberFormat="1" applyFont="1" applyAlignment="1">
      <alignment horizontal="center"/>
    </xf>
    <xf numFmtId="3" fontId="7" fillId="2" borderId="0" xfId="0" applyNumberFormat="1" applyFont="1" applyFill="1" applyAlignment="1">
      <alignment horizontal="center"/>
    </xf>
    <xf numFmtId="0" fontId="5" fillId="0" borderId="1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2" borderId="2" xfId="0" applyFont="1" applyFill="1" applyBorder="1" applyAlignment="1">
      <alignment horizontal="center" wrapText="1"/>
    </xf>
    <xf numFmtId="164" fontId="5" fillId="0" borderId="26" xfId="0" applyNumberFormat="1" applyFont="1" applyBorder="1" applyAlignment="1">
      <alignment horizontal="center" wrapText="1"/>
    </xf>
    <xf numFmtId="164" fontId="6" fillId="0" borderId="27" xfId="0" applyNumberFormat="1" applyFont="1" applyBorder="1"/>
    <xf numFmtId="164" fontId="6" fillId="0" borderId="28" xfId="0" applyNumberFormat="1" applyFont="1" applyBorder="1"/>
    <xf numFmtId="164" fontId="5" fillId="0" borderId="29" xfId="0" applyNumberFormat="1" applyFont="1" applyBorder="1" applyAlignment="1">
      <alignment horizontal="center" wrapText="1"/>
    </xf>
    <xf numFmtId="3" fontId="6" fillId="2" borderId="5" xfId="0" applyNumberFormat="1" applyFont="1" applyFill="1" applyBorder="1" applyAlignment="1">
      <alignment horizontal="center"/>
    </xf>
    <xf numFmtId="164" fontId="5" fillId="0" borderId="17" xfId="0" applyNumberFormat="1" applyFont="1" applyBorder="1" applyAlignment="1">
      <alignment horizontal="center" wrapText="1"/>
    </xf>
    <xf numFmtId="164" fontId="6" fillId="0" borderId="5" xfId="0" applyNumberFormat="1" applyFont="1" applyBorder="1"/>
    <xf numFmtId="3" fontId="6" fillId="2" borderId="0" xfId="0" applyNumberFormat="1" applyFont="1" applyFill="1" applyAlignment="1">
      <alignment horizontal="center"/>
    </xf>
    <xf numFmtId="164" fontId="5" fillId="0" borderId="0" xfId="0" applyNumberFormat="1" applyFont="1" applyAlignment="1">
      <alignment horizontal="center" wrapText="1"/>
    </xf>
    <xf numFmtId="164" fontId="6" fillId="0" borderId="0" xfId="0" applyNumberFormat="1" applyFont="1"/>
    <xf numFmtId="0" fontId="3" fillId="0" borderId="1" xfId="0" applyFont="1" applyBorder="1" applyAlignment="1">
      <alignment horizontal="center"/>
    </xf>
    <xf numFmtId="0" fontId="5" fillId="0" borderId="4" xfId="0" applyFont="1" applyBorder="1" applyAlignment="1">
      <alignment vertical="center"/>
    </xf>
    <xf numFmtId="0" fontId="5" fillId="0" borderId="30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4" fontId="6" fillId="2" borderId="27" xfId="0" applyNumberFormat="1" applyFont="1" applyFill="1" applyBorder="1" applyAlignment="1">
      <alignment vertic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4" fontId="6" fillId="2" borderId="28" xfId="0" applyNumberFormat="1" applyFont="1" applyFill="1" applyBorder="1" applyAlignment="1">
      <alignment vertical="center"/>
    </xf>
    <xf numFmtId="0" fontId="6" fillId="2" borderId="3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/>
    </xf>
    <xf numFmtId="4" fontId="6" fillId="2" borderId="5" xfId="0" applyNumberFormat="1" applyFont="1" applyFill="1" applyBorder="1" applyAlignment="1">
      <alignment vertical="center"/>
    </xf>
    <xf numFmtId="0" fontId="7" fillId="0" borderId="5" xfId="0" applyFont="1" applyBorder="1"/>
    <xf numFmtId="44" fontId="7" fillId="0" borderId="5" xfId="0" applyNumberFormat="1" applyFont="1" applyBorder="1"/>
    <xf numFmtId="0" fontId="6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/>
    <xf numFmtId="44" fontId="7" fillId="0" borderId="0" xfId="0" applyNumberFormat="1" applyFont="1"/>
    <xf numFmtId="164" fontId="6" fillId="0" borderId="9" xfId="0" applyNumberFormat="1" applyFont="1" applyBorder="1"/>
    <xf numFmtId="164" fontId="6" fillId="0" borderId="20" xfId="0" applyNumberFormat="1" applyFont="1" applyBorder="1"/>
    <xf numFmtId="0" fontId="6" fillId="0" borderId="2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164" fontId="8" fillId="0" borderId="25" xfId="0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/>
    </xf>
    <xf numFmtId="4" fontId="7" fillId="2" borderId="5" xfId="0" applyNumberFormat="1" applyFont="1" applyFill="1" applyBorder="1" applyAlignment="1">
      <alignment vertical="center"/>
    </xf>
    <xf numFmtId="0" fontId="6" fillId="2" borderId="18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0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9" fillId="2" borderId="5" xfId="0" applyFont="1" applyFill="1" applyBorder="1" applyAlignment="1">
      <alignment horizontal="left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0"/>
  <sheetViews>
    <sheetView zoomScale="86" zoomScaleNormal="86" workbookViewId="0">
      <selection activeCell="L8" sqref="L8"/>
    </sheetView>
  </sheetViews>
  <sheetFormatPr defaultColWidth="9" defaultRowHeight="15" x14ac:dyDescent="0.25"/>
  <cols>
    <col min="1" max="2" width="5.140625" customWidth="1"/>
    <col min="3" max="3" width="16.7109375" style="1" customWidth="1"/>
    <col min="4" max="4" width="22.7109375" customWidth="1"/>
    <col min="5" max="5" width="16.7109375" customWidth="1"/>
    <col min="6" max="6" width="27.7109375" customWidth="1"/>
    <col min="7" max="7" width="30.28515625" customWidth="1"/>
    <col min="8" max="8" width="8.85546875" customWidth="1"/>
    <col min="9" max="9" width="8.5703125" customWidth="1"/>
    <col min="10" max="10" width="9.7109375" customWidth="1"/>
    <col min="11" max="11" width="8.7109375" customWidth="1"/>
    <col min="12" max="12" width="10" customWidth="1"/>
    <col min="13" max="13" width="9" customWidth="1"/>
    <col min="14" max="14" width="10" customWidth="1"/>
    <col min="15" max="15" width="8.140625" customWidth="1"/>
    <col min="16" max="16" width="8.7109375" customWidth="1"/>
    <col min="17" max="17" width="8.140625" customWidth="1"/>
    <col min="18" max="18" width="8.7109375" customWidth="1"/>
    <col min="19" max="19" width="8" customWidth="1"/>
    <col min="20" max="20" width="8.7109375" customWidth="1"/>
    <col min="21" max="21" width="8.140625" customWidth="1"/>
    <col min="22" max="1016" width="8.7109375" customWidth="1"/>
  </cols>
  <sheetData>
    <row r="1" spans="2:7" ht="33" customHeight="1" x14ac:dyDescent="0.25">
      <c r="B1" s="4" t="s">
        <v>0</v>
      </c>
      <c r="C1" s="97" t="s">
        <v>48</v>
      </c>
      <c r="D1" s="97"/>
      <c r="E1" s="97"/>
      <c r="F1" s="97"/>
      <c r="G1" s="97"/>
    </row>
    <row r="2" spans="2:7" ht="30" customHeight="1" x14ac:dyDescent="0.25">
      <c r="B2" s="87" t="s">
        <v>49</v>
      </c>
      <c r="C2" s="6"/>
      <c r="D2" s="6"/>
      <c r="E2" s="6"/>
      <c r="F2" s="6"/>
      <c r="G2" s="6"/>
    </row>
    <row r="3" spans="2:7" ht="23.45" customHeight="1" thickBot="1" x14ac:dyDescent="0.3">
      <c r="B3" s="98" t="s">
        <v>17</v>
      </c>
      <c r="C3" s="98"/>
      <c r="D3" s="98"/>
      <c r="E3" s="47"/>
      <c r="F3" s="47"/>
    </row>
    <row r="4" spans="2:7" ht="18" customHeight="1" thickBot="1" x14ac:dyDescent="0.3">
      <c r="B4" s="99" t="s">
        <v>18</v>
      </c>
      <c r="C4" s="100"/>
      <c r="D4" s="100"/>
      <c r="E4" s="100"/>
      <c r="F4" s="100"/>
      <c r="G4" s="101"/>
    </row>
    <row r="5" spans="2:7" ht="31.5" customHeight="1" thickBot="1" x14ac:dyDescent="0.3">
      <c r="B5" s="40" t="s">
        <v>5</v>
      </c>
      <c r="C5" s="40" t="s">
        <v>6</v>
      </c>
      <c r="D5" s="48" t="s">
        <v>7</v>
      </c>
      <c r="E5" s="10" t="s">
        <v>8</v>
      </c>
      <c r="F5" s="40" t="s">
        <v>9</v>
      </c>
      <c r="G5" s="40" t="s">
        <v>10</v>
      </c>
    </row>
    <row r="6" spans="2:7" ht="18" customHeight="1" thickBot="1" x14ac:dyDescent="0.3">
      <c r="B6" s="102">
        <v>1</v>
      </c>
      <c r="C6" s="103" t="s">
        <v>41</v>
      </c>
      <c r="D6" s="13" t="s">
        <v>42</v>
      </c>
      <c r="E6" s="14">
        <v>360</v>
      </c>
      <c r="F6" s="49">
        <v>25</v>
      </c>
      <c r="G6" s="50">
        <f>F6*E6</f>
        <v>9000</v>
      </c>
    </row>
    <row r="7" spans="2:7" ht="18" customHeight="1" thickBot="1" x14ac:dyDescent="0.3">
      <c r="B7" s="102"/>
      <c r="C7" s="103"/>
      <c r="D7" s="16" t="s">
        <v>43</v>
      </c>
      <c r="E7" s="17">
        <v>170</v>
      </c>
      <c r="F7" s="49">
        <v>25</v>
      </c>
      <c r="G7" s="51">
        <f>F7*E7</f>
        <v>4250</v>
      </c>
    </row>
    <row r="8" spans="2:7" ht="18" customHeight="1" thickBot="1" x14ac:dyDescent="0.3">
      <c r="B8" s="102"/>
      <c r="C8" s="103"/>
      <c r="D8" s="16" t="s">
        <v>44</v>
      </c>
      <c r="E8" s="17">
        <v>820</v>
      </c>
      <c r="F8" s="49">
        <v>25</v>
      </c>
      <c r="G8" s="51">
        <f>F8*E8</f>
        <v>20500</v>
      </c>
    </row>
    <row r="9" spans="2:7" ht="18" customHeight="1" thickBot="1" x14ac:dyDescent="0.3">
      <c r="B9" s="102"/>
      <c r="C9" s="104"/>
      <c r="D9" s="19" t="s">
        <v>45</v>
      </c>
      <c r="E9" s="20">
        <v>180</v>
      </c>
      <c r="F9" s="52">
        <v>25</v>
      </c>
      <c r="G9" s="51">
        <f>F9*E9</f>
        <v>4500</v>
      </c>
    </row>
    <row r="10" spans="2:7" ht="30" customHeight="1" thickBot="1" x14ac:dyDescent="0.3">
      <c r="C10" s="12" t="s">
        <v>22</v>
      </c>
      <c r="D10" s="30"/>
      <c r="E10" s="53">
        <f>SUM(E6:E9)</f>
        <v>1530</v>
      </c>
      <c r="F10" s="54">
        <v>25</v>
      </c>
      <c r="G10" s="55">
        <f>SUM(G6:G9)</f>
        <v>38250</v>
      </c>
    </row>
    <row r="11" spans="2:7" ht="30" customHeight="1" x14ac:dyDescent="0.25">
      <c r="C11" s="33"/>
      <c r="D11" s="34"/>
      <c r="E11" s="56"/>
      <c r="F11" s="57"/>
      <c r="G11" s="58"/>
    </row>
    <row r="12" spans="2:7" ht="30" customHeight="1" thickBot="1" x14ac:dyDescent="0.3">
      <c r="B12" s="36" t="s">
        <v>35</v>
      </c>
      <c r="C12" s="36"/>
      <c r="D12" s="36"/>
      <c r="E12" s="59"/>
      <c r="F12" s="59"/>
      <c r="G12" s="36"/>
    </row>
    <row r="13" spans="2:7" ht="24" customHeight="1" thickBot="1" x14ac:dyDescent="0.3">
      <c r="B13" s="85" t="s">
        <v>4</v>
      </c>
      <c r="C13" s="86"/>
      <c r="D13" s="86"/>
      <c r="E13" s="86"/>
      <c r="F13" s="86"/>
      <c r="G13" s="60"/>
    </row>
    <row r="14" spans="2:7" ht="30" customHeight="1" thickBot="1" x14ac:dyDescent="0.3">
      <c r="B14" s="38" t="s">
        <v>5</v>
      </c>
      <c r="C14" s="38" t="s">
        <v>6</v>
      </c>
      <c r="D14" s="39" t="s">
        <v>7</v>
      </c>
      <c r="E14" s="40" t="s">
        <v>8</v>
      </c>
      <c r="F14" s="40" t="s">
        <v>9</v>
      </c>
      <c r="G14" s="40" t="s">
        <v>10</v>
      </c>
    </row>
    <row r="15" spans="2:7" ht="21.95" customHeight="1" thickBot="1" x14ac:dyDescent="0.3">
      <c r="B15" s="83">
        <v>1</v>
      </c>
      <c r="C15" s="84" t="s">
        <v>41</v>
      </c>
      <c r="D15" s="14" t="s">
        <v>47</v>
      </c>
      <c r="E15" s="14">
        <v>80</v>
      </c>
      <c r="F15" s="52">
        <v>16</v>
      </c>
      <c r="G15" s="66">
        <f>E15*F15</f>
        <v>1280</v>
      </c>
    </row>
    <row r="16" spans="2:7" ht="33" customHeight="1" thickBot="1" x14ac:dyDescent="0.3">
      <c r="B16" s="67"/>
      <c r="C16" s="8" t="s">
        <v>22</v>
      </c>
      <c r="D16" s="68"/>
      <c r="E16" s="8">
        <f>E15</f>
        <v>80</v>
      </c>
      <c r="F16" s="52">
        <v>16</v>
      </c>
      <c r="G16" s="69">
        <f>E16*F16</f>
        <v>1280</v>
      </c>
    </row>
    <row r="19" spans="2:7" ht="15.75" thickBot="1" x14ac:dyDescent="0.3">
      <c r="E19" s="70" t="s">
        <v>13</v>
      </c>
      <c r="F19" s="70"/>
      <c r="G19" s="71">
        <f>G16+G10</f>
        <v>39530</v>
      </c>
    </row>
    <row r="20" spans="2:7" x14ac:dyDescent="0.25">
      <c r="B20" s="72"/>
      <c r="C20" s="73" t="s">
        <v>23</v>
      </c>
      <c r="E20" s="74"/>
      <c r="F20" s="74"/>
      <c r="G20" s="75"/>
    </row>
  </sheetData>
  <mergeCells count="5">
    <mergeCell ref="C1:G1"/>
    <mergeCell ref="B3:D3"/>
    <mergeCell ref="B4:G4"/>
    <mergeCell ref="B6:B9"/>
    <mergeCell ref="C6:C9"/>
  </mergeCells>
  <pageMargins left="0.70833333333333304" right="0.70833333333333304" top="0.74791666666666701" bottom="0.74791666666666701" header="0.51180555555555496" footer="0.51180555555555496"/>
  <pageSetup paperSize="9" scale="70" firstPageNumber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1"/>
  <sheetViews>
    <sheetView topLeftCell="A3" workbookViewId="0">
      <selection activeCell="L8" sqref="L8"/>
    </sheetView>
  </sheetViews>
  <sheetFormatPr defaultColWidth="9" defaultRowHeight="15" x14ac:dyDescent="0.25"/>
  <cols>
    <col min="1" max="2" width="5.140625" customWidth="1"/>
    <col min="3" max="3" width="16.7109375" style="1" customWidth="1"/>
    <col min="4" max="4" width="18.42578125" customWidth="1"/>
    <col min="5" max="5" width="16.7109375" customWidth="1"/>
    <col min="6" max="6" width="27.7109375" customWidth="1"/>
    <col min="7" max="7" width="27.140625" customWidth="1"/>
    <col min="8" max="8" width="8.85546875" customWidth="1"/>
    <col min="9" max="9" width="8.5703125" customWidth="1"/>
    <col min="10" max="10" width="9.7109375" customWidth="1"/>
    <col min="11" max="11" width="8.7109375" customWidth="1"/>
    <col min="12" max="12" width="10" customWidth="1"/>
    <col min="13" max="13" width="9" customWidth="1"/>
    <col min="14" max="14" width="10" customWidth="1"/>
    <col min="15" max="15" width="8.140625" customWidth="1"/>
    <col min="16" max="16" width="8.7109375" customWidth="1"/>
    <col min="17" max="17" width="8.140625" customWidth="1"/>
    <col min="18" max="18" width="8.7109375" customWidth="1"/>
    <col min="19" max="19" width="8" customWidth="1"/>
    <col min="20" max="20" width="8.7109375" customWidth="1"/>
    <col min="21" max="21" width="8.140625" customWidth="1"/>
    <col min="22" max="1016" width="8.7109375" customWidth="1"/>
  </cols>
  <sheetData>
    <row r="1" spans="2:7" ht="26.25" customHeight="1" x14ac:dyDescent="0.25">
      <c r="B1" s="4" t="s">
        <v>0</v>
      </c>
      <c r="C1" s="105" t="s">
        <v>1</v>
      </c>
      <c r="D1" s="105"/>
      <c r="E1" s="105"/>
      <c r="F1" s="105"/>
      <c r="G1" s="105"/>
    </row>
    <row r="2" spans="2:7" ht="47.25" customHeight="1" x14ac:dyDescent="0.25">
      <c r="B2" s="46" t="s">
        <v>2</v>
      </c>
      <c r="C2" s="46"/>
      <c r="D2" s="46"/>
      <c r="E2" s="46"/>
      <c r="F2" s="46"/>
      <c r="G2" s="46"/>
    </row>
    <row r="3" spans="2:7" ht="24.75" customHeight="1" x14ac:dyDescent="0.25">
      <c r="B3" s="36" t="s">
        <v>3</v>
      </c>
      <c r="C3" s="36"/>
      <c r="D3" s="36"/>
      <c r="E3" s="59"/>
      <c r="F3" s="59"/>
      <c r="G3" s="36"/>
    </row>
    <row r="4" spans="2:7" ht="22.5" customHeight="1" x14ac:dyDescent="0.25">
      <c r="B4" s="99" t="s">
        <v>4</v>
      </c>
      <c r="C4" s="100"/>
      <c r="D4" s="100"/>
      <c r="E4" s="100"/>
      <c r="F4" s="100"/>
      <c r="G4" s="60"/>
    </row>
    <row r="5" spans="2:7" ht="30" customHeight="1" x14ac:dyDescent="0.25">
      <c r="B5" s="38" t="s">
        <v>5</v>
      </c>
      <c r="C5" s="38" t="s">
        <v>6</v>
      </c>
      <c r="D5" s="39" t="s">
        <v>7</v>
      </c>
      <c r="E5" s="40" t="s">
        <v>8</v>
      </c>
      <c r="F5" s="40" t="s">
        <v>9</v>
      </c>
      <c r="G5" s="40" t="s">
        <v>10</v>
      </c>
    </row>
    <row r="6" spans="2:7" ht="27" customHeight="1" x14ac:dyDescent="0.25">
      <c r="B6" s="107">
        <v>1</v>
      </c>
      <c r="C6" s="109" t="s">
        <v>11</v>
      </c>
      <c r="D6" s="78">
        <v>8</v>
      </c>
      <c r="E6" s="79">
        <v>450</v>
      </c>
      <c r="F6" s="80">
        <v>16</v>
      </c>
      <c r="G6" s="69">
        <f>E6*F6</f>
        <v>7200</v>
      </c>
    </row>
    <row r="7" spans="2:7" ht="27" customHeight="1" x14ac:dyDescent="0.25">
      <c r="B7" s="108"/>
      <c r="C7" s="104"/>
      <c r="D7" s="81" t="s">
        <v>12</v>
      </c>
      <c r="E7" s="81"/>
      <c r="F7" s="81"/>
      <c r="G7" s="69">
        <v>5953.34</v>
      </c>
    </row>
    <row r="8" spans="2:7" ht="32.25" customHeight="1" x14ac:dyDescent="0.25">
      <c r="B8" s="67"/>
      <c r="C8" s="106" t="s">
        <v>13</v>
      </c>
      <c r="D8" s="106"/>
      <c r="E8" s="106"/>
      <c r="F8" s="106"/>
      <c r="G8" s="82">
        <f>SUM(G6:G7)</f>
        <v>13153.34</v>
      </c>
    </row>
    <row r="11" spans="2:7" x14ac:dyDescent="0.25">
      <c r="B11" s="72"/>
      <c r="C11" s="73" t="s">
        <v>14</v>
      </c>
    </row>
  </sheetData>
  <mergeCells count="5">
    <mergeCell ref="C1:G1"/>
    <mergeCell ref="B4:F4"/>
    <mergeCell ref="C8:F8"/>
    <mergeCell ref="B6:B7"/>
    <mergeCell ref="C6:C7"/>
  </mergeCells>
  <pageMargins left="0.70833333333333304" right="0.70833333333333304" top="0.74791666666666701" bottom="0.74791666666666701" header="0.51180555555555496" footer="0.51180555555555496"/>
  <pageSetup paperSize="9" scale="74" firstPageNumber="0" orientation="portrait" useFirstPageNumber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workbookViewId="0">
      <selection activeCell="L8" sqref="L8"/>
    </sheetView>
  </sheetViews>
  <sheetFormatPr defaultColWidth="9" defaultRowHeight="15" x14ac:dyDescent="0.25"/>
  <cols>
    <col min="1" max="2" width="5.140625" customWidth="1"/>
    <col min="3" max="3" width="16.7109375" style="1" customWidth="1"/>
    <col min="4" max="4" width="22.7109375" customWidth="1"/>
    <col min="5" max="5" width="16.7109375" customWidth="1"/>
    <col min="6" max="6" width="27.7109375" customWidth="1"/>
    <col min="7" max="7" width="30.28515625" customWidth="1"/>
    <col min="8" max="8" width="8.85546875" customWidth="1"/>
    <col min="9" max="9" width="8.5703125" customWidth="1"/>
    <col min="10" max="10" width="9.7109375" customWidth="1"/>
    <col min="11" max="11" width="8.7109375" customWidth="1"/>
    <col min="12" max="12" width="10" customWidth="1"/>
    <col min="13" max="13" width="9" customWidth="1"/>
    <col min="14" max="14" width="10" customWidth="1"/>
    <col min="15" max="15" width="8.140625" customWidth="1"/>
    <col min="16" max="16" width="8.7109375" customWidth="1"/>
    <col min="17" max="17" width="8.140625" customWidth="1"/>
    <col min="18" max="18" width="8.7109375" customWidth="1"/>
    <col min="19" max="19" width="8" customWidth="1"/>
    <col min="20" max="20" width="8.7109375" customWidth="1"/>
    <col min="21" max="21" width="8.140625" customWidth="1"/>
    <col min="22" max="1016" width="8.7109375" customWidth="1"/>
  </cols>
  <sheetData>
    <row r="1" spans="1:7" ht="33" customHeight="1" x14ac:dyDescent="0.25">
      <c r="B1" s="4" t="s">
        <v>0</v>
      </c>
      <c r="C1" s="105" t="s">
        <v>15</v>
      </c>
      <c r="D1" s="105"/>
      <c r="E1" s="105"/>
      <c r="F1" s="105"/>
      <c r="G1" s="105"/>
    </row>
    <row r="2" spans="1:7" ht="30" customHeight="1" x14ac:dyDescent="0.25">
      <c r="A2" s="110" t="s">
        <v>16</v>
      </c>
      <c r="B2" s="110"/>
      <c r="C2" s="110"/>
      <c r="D2" s="110"/>
      <c r="E2" s="110"/>
    </row>
    <row r="3" spans="1:7" ht="23.45" customHeight="1" x14ac:dyDescent="0.25">
      <c r="B3" s="98" t="s">
        <v>17</v>
      </c>
      <c r="C3" s="98"/>
      <c r="D3" s="98"/>
      <c r="E3" s="47"/>
      <c r="F3" s="47"/>
    </row>
    <row r="4" spans="1:7" ht="18" customHeight="1" x14ac:dyDescent="0.25">
      <c r="B4" s="99" t="s">
        <v>18</v>
      </c>
      <c r="C4" s="100"/>
      <c r="D4" s="100"/>
      <c r="E4" s="100"/>
      <c r="F4" s="100"/>
      <c r="G4" s="101"/>
    </row>
    <row r="5" spans="1:7" ht="31.5" customHeight="1" x14ac:dyDescent="0.25">
      <c r="B5" s="40" t="s">
        <v>5</v>
      </c>
      <c r="C5" s="40" t="s">
        <v>6</v>
      </c>
      <c r="D5" s="48" t="s">
        <v>7</v>
      </c>
      <c r="E5" s="10" t="s">
        <v>8</v>
      </c>
      <c r="F5" s="40" t="s">
        <v>9</v>
      </c>
      <c r="G5" s="40" t="s">
        <v>10</v>
      </c>
    </row>
    <row r="6" spans="1:7" ht="18" customHeight="1" x14ac:dyDescent="0.25">
      <c r="B6" s="102">
        <v>1</v>
      </c>
      <c r="C6" s="103" t="s">
        <v>19</v>
      </c>
      <c r="D6" s="21" t="s">
        <v>20</v>
      </c>
      <c r="E6" s="22">
        <v>510</v>
      </c>
      <c r="F6" s="54">
        <v>25</v>
      </c>
      <c r="G6" s="76">
        <f>F6*E6</f>
        <v>12750</v>
      </c>
    </row>
    <row r="7" spans="1:7" ht="18" customHeight="1" x14ac:dyDescent="0.25">
      <c r="B7" s="102"/>
      <c r="C7" s="104"/>
      <c r="D7" s="19" t="s">
        <v>21</v>
      </c>
      <c r="E7" s="20">
        <v>360</v>
      </c>
      <c r="F7" s="54">
        <v>25</v>
      </c>
      <c r="G7" s="77">
        <f>F7*E7</f>
        <v>9000</v>
      </c>
    </row>
    <row r="8" spans="1:7" ht="30" customHeight="1" x14ac:dyDescent="0.25">
      <c r="C8" s="12" t="s">
        <v>22</v>
      </c>
      <c r="D8" s="30"/>
      <c r="E8" s="53">
        <f>SUM(E6:E7)</f>
        <v>870</v>
      </c>
      <c r="F8" s="54">
        <v>25</v>
      </c>
      <c r="G8" s="55">
        <f>SUM(G6:G7)</f>
        <v>21750</v>
      </c>
    </row>
    <row r="9" spans="1:7" ht="30" customHeight="1" x14ac:dyDescent="0.25">
      <c r="C9" s="33"/>
      <c r="D9" s="34"/>
      <c r="E9" s="35"/>
      <c r="F9" s="34"/>
    </row>
    <row r="10" spans="1:7" x14ac:dyDescent="0.25">
      <c r="E10" s="70" t="s">
        <v>13</v>
      </c>
      <c r="F10" s="70"/>
      <c r="G10" s="71">
        <v>21750</v>
      </c>
    </row>
    <row r="13" spans="1:7" x14ac:dyDescent="0.25">
      <c r="B13" s="72"/>
      <c r="C13" s="73" t="s">
        <v>23</v>
      </c>
    </row>
  </sheetData>
  <mergeCells count="6">
    <mergeCell ref="C1:G1"/>
    <mergeCell ref="A2:E2"/>
    <mergeCell ref="B3:D3"/>
    <mergeCell ref="B4:G4"/>
    <mergeCell ref="B6:B7"/>
    <mergeCell ref="C6:C7"/>
  </mergeCells>
  <pageMargins left="0.70833333333333304" right="0.70833333333333304" top="0.74791666666666701" bottom="0.74791666666666701" header="0.51180555555555496" footer="0.51180555555555496"/>
  <pageSetup paperSize="9" scale="92" firstPageNumber="0" orientation="portrait" useFirstPageNumber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3"/>
  <sheetViews>
    <sheetView workbookViewId="0">
      <selection activeCell="L8" sqref="L8"/>
    </sheetView>
  </sheetViews>
  <sheetFormatPr defaultColWidth="9" defaultRowHeight="15" x14ac:dyDescent="0.25"/>
  <cols>
    <col min="1" max="2" width="5.140625" customWidth="1"/>
    <col min="3" max="3" width="16.7109375" style="1" customWidth="1"/>
    <col min="4" max="4" width="22.7109375" customWidth="1"/>
    <col min="5" max="5" width="16.7109375" customWidth="1"/>
    <col min="6" max="6" width="27.7109375" customWidth="1"/>
    <col min="7" max="7" width="30.28515625" customWidth="1"/>
    <col min="8" max="8" width="8.85546875" customWidth="1"/>
    <col min="9" max="9" width="8.5703125" customWidth="1"/>
    <col min="10" max="10" width="9.7109375" customWidth="1"/>
    <col min="11" max="11" width="8.7109375" customWidth="1"/>
    <col min="12" max="12" width="10" customWidth="1"/>
    <col min="13" max="13" width="9" customWidth="1"/>
    <col min="14" max="14" width="10" customWidth="1"/>
    <col min="15" max="15" width="8.140625" customWidth="1"/>
    <col min="16" max="16" width="8.7109375" customWidth="1"/>
    <col min="17" max="17" width="8.140625" customWidth="1"/>
    <col min="18" max="18" width="8.7109375" customWidth="1"/>
    <col min="19" max="19" width="8" customWidth="1"/>
    <col min="20" max="20" width="8.7109375" customWidth="1"/>
    <col min="21" max="21" width="8.140625" customWidth="1"/>
    <col min="22" max="1016" width="8.7109375" customWidth="1"/>
  </cols>
  <sheetData>
    <row r="1" spans="2:7" ht="33" customHeight="1" x14ac:dyDescent="0.25">
      <c r="B1" s="4" t="s">
        <v>0</v>
      </c>
      <c r="C1" s="105" t="s">
        <v>48</v>
      </c>
      <c r="D1" s="105"/>
      <c r="E1" s="105"/>
      <c r="F1" s="105"/>
      <c r="G1" s="105"/>
    </row>
    <row r="2" spans="2:7" ht="30" customHeight="1" x14ac:dyDescent="0.25">
      <c r="B2" s="46" t="s">
        <v>25</v>
      </c>
      <c r="C2" s="6"/>
      <c r="D2" s="6"/>
      <c r="E2" s="6"/>
      <c r="F2" s="6"/>
      <c r="G2" s="6"/>
    </row>
    <row r="3" spans="2:7" ht="23.45" customHeight="1" x14ac:dyDescent="0.25">
      <c r="B3" s="98" t="s">
        <v>17</v>
      </c>
      <c r="C3" s="98"/>
      <c r="D3" s="98"/>
      <c r="E3" s="47"/>
      <c r="F3" s="47"/>
    </row>
    <row r="4" spans="2:7" ht="18" customHeight="1" x14ac:dyDescent="0.25">
      <c r="B4" s="99" t="s">
        <v>18</v>
      </c>
      <c r="C4" s="100"/>
      <c r="D4" s="100"/>
      <c r="E4" s="100"/>
      <c r="F4" s="100"/>
      <c r="G4" s="101"/>
    </row>
    <row r="5" spans="2:7" ht="31.5" customHeight="1" x14ac:dyDescent="0.25">
      <c r="B5" s="40" t="s">
        <v>5</v>
      </c>
      <c r="C5" s="40" t="s">
        <v>6</v>
      </c>
      <c r="D5" s="48" t="s">
        <v>7</v>
      </c>
      <c r="E5" s="10" t="s">
        <v>8</v>
      </c>
      <c r="F5" s="40" t="s">
        <v>9</v>
      </c>
      <c r="G5" s="40" t="s">
        <v>10</v>
      </c>
    </row>
    <row r="6" spans="2:7" ht="18" customHeight="1" x14ac:dyDescent="0.25">
      <c r="B6" s="102">
        <v>1</v>
      </c>
      <c r="C6" s="103" t="s">
        <v>26</v>
      </c>
      <c r="D6" s="13" t="s">
        <v>27</v>
      </c>
      <c r="E6" s="14">
        <v>250</v>
      </c>
      <c r="F6" s="54">
        <v>25</v>
      </c>
      <c r="G6" s="76">
        <f>F6*E6</f>
        <v>6250</v>
      </c>
    </row>
    <row r="7" spans="2:7" ht="18" customHeight="1" x14ac:dyDescent="0.25">
      <c r="B7" s="102"/>
      <c r="C7" s="104"/>
      <c r="D7" s="19" t="s">
        <v>28</v>
      </c>
      <c r="E7" s="20">
        <v>300</v>
      </c>
      <c r="F7" s="54">
        <v>25</v>
      </c>
      <c r="G7" s="77">
        <f>F7*E7</f>
        <v>7500</v>
      </c>
    </row>
    <row r="8" spans="2:7" ht="30" customHeight="1" x14ac:dyDescent="0.25">
      <c r="C8" s="12" t="s">
        <v>22</v>
      </c>
      <c r="D8" s="30"/>
      <c r="E8" s="53">
        <f>SUM(E6:E7)</f>
        <v>550</v>
      </c>
      <c r="F8" s="54">
        <v>25</v>
      </c>
      <c r="G8" s="55">
        <f>SUM(G6:G7)</f>
        <v>13750</v>
      </c>
    </row>
    <row r="9" spans="2:7" ht="30" customHeight="1" x14ac:dyDescent="0.25">
      <c r="C9" s="33"/>
      <c r="D9" s="34"/>
      <c r="E9" s="35"/>
      <c r="F9" s="34"/>
    </row>
    <row r="10" spans="2:7" x14ac:dyDescent="0.25">
      <c r="E10" s="70" t="s">
        <v>13</v>
      </c>
      <c r="F10" s="70"/>
      <c r="G10" s="71">
        <f>G6+G7</f>
        <v>13750</v>
      </c>
    </row>
    <row r="13" spans="2:7" x14ac:dyDescent="0.25">
      <c r="B13" s="72"/>
      <c r="C13" s="73" t="s">
        <v>23</v>
      </c>
    </row>
  </sheetData>
  <mergeCells count="5">
    <mergeCell ref="C1:G1"/>
    <mergeCell ref="B3:D3"/>
    <mergeCell ref="B4:G4"/>
    <mergeCell ref="B6:B7"/>
    <mergeCell ref="C6:C7"/>
  </mergeCells>
  <pageMargins left="0.70833333333333304" right="0.70833333333333304" top="0.74791666666666701" bottom="0.74791666666666701" header="0.51180555555555496" footer="0.51180555555555496"/>
  <pageSetup paperSize="9" scale="70" firstPageNumber="0" orientation="portrait" useFirstPageNumber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2"/>
  <sheetViews>
    <sheetView zoomScale="86" zoomScaleNormal="86" workbookViewId="0">
      <selection activeCell="L8" sqref="L8"/>
    </sheetView>
  </sheetViews>
  <sheetFormatPr defaultColWidth="9" defaultRowHeight="15" x14ac:dyDescent="0.25"/>
  <cols>
    <col min="1" max="2" width="5.140625" customWidth="1"/>
    <col min="3" max="3" width="16.7109375" style="1" customWidth="1"/>
    <col min="4" max="4" width="22.7109375" customWidth="1"/>
    <col min="5" max="5" width="16.7109375" customWidth="1"/>
    <col min="6" max="6" width="27.7109375" customWidth="1"/>
    <col min="7" max="7" width="30.28515625" customWidth="1"/>
    <col min="8" max="8" width="8.85546875" customWidth="1"/>
    <col min="9" max="9" width="8.5703125" customWidth="1"/>
    <col min="10" max="10" width="9.7109375" customWidth="1"/>
    <col min="11" max="11" width="8.7109375" customWidth="1"/>
    <col min="12" max="12" width="10" customWidth="1"/>
    <col min="13" max="13" width="9" customWidth="1"/>
    <col min="14" max="14" width="10" customWidth="1"/>
    <col min="15" max="15" width="8.140625" customWidth="1"/>
    <col min="16" max="16" width="8.7109375" customWidth="1"/>
    <col min="17" max="17" width="8.140625" customWidth="1"/>
    <col min="18" max="18" width="8.7109375" customWidth="1"/>
    <col min="19" max="19" width="8" customWidth="1"/>
    <col min="20" max="20" width="8.7109375" customWidth="1"/>
    <col min="21" max="21" width="8.140625" customWidth="1"/>
    <col min="22" max="1016" width="8.7109375" customWidth="1"/>
  </cols>
  <sheetData>
    <row r="1" spans="2:7" ht="33" customHeight="1" x14ac:dyDescent="0.25">
      <c r="B1" s="4" t="s">
        <v>0</v>
      </c>
      <c r="C1" s="105" t="s">
        <v>24</v>
      </c>
      <c r="D1" s="105"/>
      <c r="E1" s="105"/>
      <c r="F1" s="105"/>
      <c r="G1" s="105"/>
    </row>
    <row r="2" spans="2:7" ht="30" customHeight="1" x14ac:dyDescent="0.25">
      <c r="B2" s="46" t="s">
        <v>29</v>
      </c>
      <c r="C2" s="6"/>
      <c r="D2" s="6"/>
      <c r="E2" s="6"/>
      <c r="F2" s="6"/>
      <c r="G2" s="6"/>
    </row>
    <row r="3" spans="2:7" ht="23.45" customHeight="1" x14ac:dyDescent="0.25">
      <c r="B3" s="98" t="s">
        <v>17</v>
      </c>
      <c r="C3" s="98"/>
      <c r="D3" s="98"/>
      <c r="E3" s="47"/>
      <c r="F3" s="47"/>
    </row>
    <row r="4" spans="2:7" ht="18" customHeight="1" x14ac:dyDescent="0.25">
      <c r="B4" s="99" t="s">
        <v>18</v>
      </c>
      <c r="C4" s="100"/>
      <c r="D4" s="100"/>
      <c r="E4" s="100"/>
      <c r="F4" s="100"/>
      <c r="G4" s="101"/>
    </row>
    <row r="5" spans="2:7" ht="31.5" customHeight="1" x14ac:dyDescent="0.25">
      <c r="B5" s="40" t="s">
        <v>5</v>
      </c>
      <c r="C5" s="40" t="s">
        <v>6</v>
      </c>
      <c r="D5" s="48" t="s">
        <v>7</v>
      </c>
      <c r="E5" s="10" t="s">
        <v>8</v>
      </c>
      <c r="F5" s="40" t="s">
        <v>9</v>
      </c>
      <c r="G5" s="40" t="s">
        <v>10</v>
      </c>
    </row>
    <row r="6" spans="2:7" ht="18" customHeight="1" x14ac:dyDescent="0.25">
      <c r="B6" s="102">
        <v>1</v>
      </c>
      <c r="C6" s="103" t="s">
        <v>30</v>
      </c>
      <c r="D6" s="13" t="s">
        <v>31</v>
      </c>
      <c r="E6" s="14">
        <v>300</v>
      </c>
      <c r="F6" s="49">
        <v>25</v>
      </c>
      <c r="G6" s="50">
        <f>F6*E6</f>
        <v>7500</v>
      </c>
    </row>
    <row r="7" spans="2:7" ht="18" customHeight="1" x14ac:dyDescent="0.25">
      <c r="B7" s="102"/>
      <c r="C7" s="103"/>
      <c r="D7" s="21" t="s">
        <v>32</v>
      </c>
      <c r="E7" s="22">
        <v>500</v>
      </c>
      <c r="F7" s="49">
        <v>25</v>
      </c>
      <c r="G7" s="51">
        <f>F7*E7</f>
        <v>12500</v>
      </c>
    </row>
    <row r="8" spans="2:7" ht="18" customHeight="1" x14ac:dyDescent="0.25">
      <c r="B8" s="102"/>
      <c r="C8" s="103"/>
      <c r="D8" s="21" t="s">
        <v>33</v>
      </c>
      <c r="E8" s="22">
        <v>350</v>
      </c>
      <c r="F8" s="49">
        <v>25</v>
      </c>
      <c r="G8" s="51">
        <f>F8*E8</f>
        <v>8750</v>
      </c>
    </row>
    <row r="9" spans="2:7" ht="18" customHeight="1" x14ac:dyDescent="0.25">
      <c r="B9" s="102"/>
      <c r="C9" s="104"/>
      <c r="D9" s="24" t="s">
        <v>34</v>
      </c>
      <c r="E9" s="25">
        <v>300</v>
      </c>
      <c r="F9" s="52">
        <v>25</v>
      </c>
      <c r="G9" s="51">
        <f>F9*E9</f>
        <v>7500</v>
      </c>
    </row>
    <row r="10" spans="2:7" ht="30" customHeight="1" x14ac:dyDescent="0.25">
      <c r="C10" s="12" t="s">
        <v>22</v>
      </c>
      <c r="D10" s="30"/>
      <c r="E10" s="53">
        <f>SUM(E6:E9)</f>
        <v>1450</v>
      </c>
      <c r="F10" s="54">
        <v>25</v>
      </c>
      <c r="G10" s="55">
        <f>SUM(G6:G9)</f>
        <v>36250</v>
      </c>
    </row>
    <row r="11" spans="2:7" ht="30" customHeight="1" x14ac:dyDescent="0.25">
      <c r="C11" s="33"/>
      <c r="D11" s="34"/>
      <c r="E11" s="56"/>
      <c r="F11" s="57"/>
      <c r="G11" s="58"/>
    </row>
    <row r="12" spans="2:7" ht="30" customHeight="1" x14ac:dyDescent="0.25">
      <c r="B12" s="36" t="s">
        <v>35</v>
      </c>
      <c r="C12" s="36"/>
      <c r="D12" s="36"/>
      <c r="E12" s="59"/>
      <c r="F12" s="59"/>
      <c r="G12" s="36"/>
    </row>
    <row r="13" spans="2:7" ht="30" customHeight="1" x14ac:dyDescent="0.25">
      <c r="B13" s="99" t="s">
        <v>4</v>
      </c>
      <c r="C13" s="100"/>
      <c r="D13" s="100"/>
      <c r="E13" s="100"/>
      <c r="F13" s="100"/>
      <c r="G13" s="60"/>
    </row>
    <row r="14" spans="2:7" ht="30" customHeight="1" x14ac:dyDescent="0.25">
      <c r="B14" s="38" t="s">
        <v>5</v>
      </c>
      <c r="C14" s="38" t="s">
        <v>6</v>
      </c>
      <c r="D14" s="39" t="s">
        <v>7</v>
      </c>
      <c r="E14" s="40" t="s">
        <v>8</v>
      </c>
      <c r="F14" s="40" t="s">
        <v>9</v>
      </c>
      <c r="G14" s="40" t="s">
        <v>10</v>
      </c>
    </row>
    <row r="15" spans="2:7" ht="21" customHeight="1" x14ac:dyDescent="0.25">
      <c r="B15" s="107">
        <v>1</v>
      </c>
      <c r="C15" s="109" t="s">
        <v>30</v>
      </c>
      <c r="D15" s="61" t="s">
        <v>36</v>
      </c>
      <c r="E15" s="62">
        <v>300</v>
      </c>
      <c r="F15" s="49">
        <v>16</v>
      </c>
      <c r="G15" s="63">
        <f>E15*F15</f>
        <v>4800</v>
      </c>
    </row>
    <row r="16" spans="2:7" ht="23.1" customHeight="1" x14ac:dyDescent="0.25">
      <c r="B16" s="111"/>
      <c r="C16" s="103"/>
      <c r="D16" s="64" t="s">
        <v>37</v>
      </c>
      <c r="E16" s="65">
        <v>400</v>
      </c>
      <c r="F16" s="49">
        <v>16</v>
      </c>
      <c r="G16" s="66">
        <f>E16*F16</f>
        <v>6400</v>
      </c>
    </row>
    <row r="17" spans="2:7" ht="21.95" customHeight="1" x14ac:dyDescent="0.25">
      <c r="B17" s="108"/>
      <c r="C17" s="103"/>
      <c r="D17" s="64" t="s">
        <v>38</v>
      </c>
      <c r="E17" s="65">
        <v>150</v>
      </c>
      <c r="F17" s="52">
        <v>16</v>
      </c>
      <c r="G17" s="66">
        <f>E17*F17</f>
        <v>2400</v>
      </c>
    </row>
    <row r="18" spans="2:7" ht="33" customHeight="1" x14ac:dyDescent="0.25">
      <c r="B18" s="67"/>
      <c r="C18" s="68" t="s">
        <v>22</v>
      </c>
      <c r="D18" s="68"/>
      <c r="E18" s="8">
        <f>E15+E16+E17</f>
        <v>850</v>
      </c>
      <c r="F18" s="52">
        <v>16</v>
      </c>
      <c r="G18" s="69">
        <f>E18*F18</f>
        <v>13600</v>
      </c>
    </row>
    <row r="21" spans="2:7" x14ac:dyDescent="0.25">
      <c r="E21" s="70" t="s">
        <v>13</v>
      </c>
      <c r="F21" s="70"/>
      <c r="G21" s="71">
        <f>G18+G10</f>
        <v>49850</v>
      </c>
    </row>
    <row r="22" spans="2:7" x14ac:dyDescent="0.25">
      <c r="B22" s="72"/>
      <c r="C22" s="73" t="s">
        <v>23</v>
      </c>
      <c r="E22" s="74"/>
      <c r="F22" s="74"/>
      <c r="G22" s="75"/>
    </row>
  </sheetData>
  <mergeCells count="8">
    <mergeCell ref="B15:B17"/>
    <mergeCell ref="C6:C9"/>
    <mergeCell ref="C15:C17"/>
    <mergeCell ref="C1:G1"/>
    <mergeCell ref="B3:D3"/>
    <mergeCell ref="B4:G4"/>
    <mergeCell ref="B13:F13"/>
    <mergeCell ref="B6:B9"/>
  </mergeCells>
  <pageMargins left="0.70833333333333304" right="0.70833333333333304" top="0.74791666666666701" bottom="0.74791666666666701" header="0.51180555555555496" footer="0.51180555555555496"/>
  <pageSetup paperSize="9" scale="70" firstPageNumber="0" orientation="portrait" useFirstPageNumber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5"/>
  <sheetViews>
    <sheetView tabSelected="1" workbookViewId="0">
      <selection activeCell="B3" sqref="B3:F3"/>
    </sheetView>
  </sheetViews>
  <sheetFormatPr defaultColWidth="9" defaultRowHeight="15" x14ac:dyDescent="0.25"/>
  <cols>
    <col min="1" max="2" width="5.140625" customWidth="1"/>
    <col min="3" max="3" width="16.7109375" style="1" customWidth="1"/>
    <col min="4" max="4" width="22.7109375" customWidth="1"/>
    <col min="5" max="5" width="16.7109375" customWidth="1"/>
    <col min="6" max="6" width="27.7109375" customWidth="1"/>
    <col min="7" max="7" width="7.5703125" customWidth="1"/>
    <col min="8" max="8" width="8.85546875" customWidth="1"/>
    <col min="9" max="9" width="8.5703125" customWidth="1"/>
    <col min="10" max="10" width="9.7109375" customWidth="1"/>
    <col min="11" max="11" width="8.7109375" customWidth="1"/>
    <col min="12" max="12" width="10" customWidth="1"/>
    <col min="13" max="13" width="9" customWidth="1"/>
    <col min="14" max="14" width="10" customWidth="1"/>
    <col min="15" max="15" width="8.140625" customWidth="1"/>
    <col min="16" max="16" width="8.7109375" customWidth="1"/>
    <col min="17" max="17" width="8.140625" customWidth="1"/>
    <col min="18" max="18" width="8.7109375" customWidth="1"/>
    <col min="19" max="19" width="8" customWidth="1"/>
    <col min="20" max="20" width="8.7109375" customWidth="1"/>
    <col min="21" max="21" width="8.140625" customWidth="1"/>
    <col min="22" max="1016" width="8.7109375" customWidth="1"/>
  </cols>
  <sheetData>
    <row r="1" spans="2:6" ht="20.100000000000001" customHeight="1" x14ac:dyDescent="0.25">
      <c r="B1" s="2" t="s">
        <v>79</v>
      </c>
      <c r="C1" s="2"/>
      <c r="D1" s="2"/>
      <c r="E1" s="3"/>
      <c r="F1" s="3"/>
    </row>
    <row r="2" spans="2:6" ht="20.100000000000001" customHeight="1" x14ac:dyDescent="0.25">
      <c r="C2" s="4" t="s">
        <v>0</v>
      </c>
      <c r="D2" s="5"/>
      <c r="E2" s="5"/>
      <c r="F2" s="96" t="s">
        <v>80</v>
      </c>
    </row>
    <row r="3" spans="2:6" ht="33" customHeight="1" x14ac:dyDescent="0.25">
      <c r="B3" s="110" t="s">
        <v>82</v>
      </c>
      <c r="C3" s="110"/>
      <c r="D3" s="110"/>
      <c r="E3" s="110"/>
      <c r="F3" s="110"/>
    </row>
    <row r="4" spans="2:6" ht="33" customHeight="1" thickBot="1" x14ac:dyDescent="0.3">
      <c r="B4" s="112" t="s">
        <v>17</v>
      </c>
      <c r="C4" s="112"/>
      <c r="D4" s="112"/>
      <c r="E4" s="7"/>
      <c r="F4" s="7"/>
    </row>
    <row r="5" spans="2:6" ht="30" customHeight="1" thickBot="1" x14ac:dyDescent="0.3">
      <c r="B5" s="99" t="s">
        <v>18</v>
      </c>
      <c r="C5" s="100"/>
      <c r="D5" s="100"/>
      <c r="E5" s="100"/>
      <c r="F5" s="101"/>
    </row>
    <row r="6" spans="2:6" ht="30" customHeight="1" thickBot="1" x14ac:dyDescent="0.3">
      <c r="B6" s="8" t="s">
        <v>5</v>
      </c>
      <c r="C6" s="8" t="s">
        <v>6</v>
      </c>
      <c r="D6" s="9" t="s">
        <v>7</v>
      </c>
      <c r="E6" s="10" t="s">
        <v>8</v>
      </c>
      <c r="F6" s="11" t="s">
        <v>39</v>
      </c>
    </row>
    <row r="7" spans="2:6" ht="18" customHeight="1" thickBot="1" x14ac:dyDescent="0.3">
      <c r="B7" s="12">
        <v>1</v>
      </c>
      <c r="C7" s="8" t="s">
        <v>41</v>
      </c>
      <c r="D7" s="90" t="s">
        <v>50</v>
      </c>
      <c r="E7" s="44">
        <v>180</v>
      </c>
      <c r="F7" s="45"/>
    </row>
    <row r="8" spans="2:6" ht="18" customHeight="1" thickBot="1" x14ac:dyDescent="0.3">
      <c r="B8" s="102">
        <v>2</v>
      </c>
      <c r="C8" s="109" t="s">
        <v>19</v>
      </c>
      <c r="D8" s="21" t="s">
        <v>65</v>
      </c>
      <c r="E8" s="22">
        <v>250</v>
      </c>
      <c r="F8" s="23"/>
    </row>
    <row r="9" spans="2:6" ht="18" customHeight="1" thickBot="1" x14ac:dyDescent="0.3">
      <c r="B9" s="102"/>
      <c r="C9" s="103"/>
      <c r="D9" s="17" t="s">
        <v>66</v>
      </c>
      <c r="E9" s="17">
        <v>560</v>
      </c>
      <c r="F9" s="17"/>
    </row>
    <row r="10" spans="2:6" ht="18" customHeight="1" thickBot="1" x14ac:dyDescent="0.3">
      <c r="B10" s="102"/>
      <c r="C10" s="103"/>
      <c r="D10" s="17" t="s">
        <v>67</v>
      </c>
      <c r="E10" s="17">
        <v>610</v>
      </c>
      <c r="F10" s="17"/>
    </row>
    <row r="11" spans="2:6" ht="18" customHeight="1" thickBot="1" x14ac:dyDescent="0.3">
      <c r="B11" s="102"/>
      <c r="C11" s="103"/>
      <c r="D11" s="17" t="s">
        <v>68</v>
      </c>
      <c r="E11" s="17">
        <v>440</v>
      </c>
      <c r="F11" s="17"/>
    </row>
    <row r="12" spans="2:6" ht="18" customHeight="1" thickBot="1" x14ac:dyDescent="0.3">
      <c r="B12" s="102"/>
      <c r="C12" s="103"/>
      <c r="D12" s="17" t="s">
        <v>69</v>
      </c>
      <c r="E12" s="17">
        <v>100</v>
      </c>
      <c r="F12" s="17"/>
    </row>
    <row r="13" spans="2:6" ht="18" customHeight="1" thickBot="1" x14ac:dyDescent="0.3">
      <c r="B13" s="102"/>
      <c r="C13" s="103"/>
      <c r="D13" s="27" t="s">
        <v>70</v>
      </c>
      <c r="E13" s="28">
        <v>100</v>
      </c>
      <c r="F13" s="91"/>
    </row>
    <row r="14" spans="2:6" ht="18" customHeight="1" thickBot="1" x14ac:dyDescent="0.3">
      <c r="B14" s="102"/>
      <c r="C14" s="104"/>
      <c r="D14" s="19" t="s">
        <v>71</v>
      </c>
      <c r="E14" s="20">
        <v>350</v>
      </c>
      <c r="F14" s="18" t="s">
        <v>0</v>
      </c>
    </row>
    <row r="15" spans="2:6" ht="18" customHeight="1" thickBot="1" x14ac:dyDescent="0.3">
      <c r="B15" s="102">
        <v>3</v>
      </c>
      <c r="C15" s="109" t="s">
        <v>30</v>
      </c>
      <c r="D15" s="13" t="s">
        <v>73</v>
      </c>
      <c r="E15" s="14">
        <v>250</v>
      </c>
      <c r="F15" s="14"/>
    </row>
    <row r="16" spans="2:6" ht="18" customHeight="1" thickBot="1" x14ac:dyDescent="0.3">
      <c r="B16" s="102"/>
      <c r="C16" s="104"/>
      <c r="D16" s="21" t="s">
        <v>74</v>
      </c>
      <c r="E16" s="22">
        <v>200</v>
      </c>
      <c r="F16" s="25"/>
    </row>
    <row r="17" spans="2:6" ht="18" customHeight="1" thickBot="1" x14ac:dyDescent="0.3">
      <c r="B17" s="102">
        <v>4</v>
      </c>
      <c r="C17" s="109" t="s">
        <v>46</v>
      </c>
      <c r="D17" s="13" t="s">
        <v>75</v>
      </c>
      <c r="E17" s="14">
        <v>210</v>
      </c>
      <c r="F17" s="23"/>
    </row>
    <row r="18" spans="2:6" ht="18" customHeight="1" thickBot="1" x14ac:dyDescent="0.3">
      <c r="B18" s="102"/>
      <c r="C18" s="103"/>
      <c r="D18" s="21" t="s">
        <v>76</v>
      </c>
      <c r="E18" s="22">
        <v>190</v>
      </c>
      <c r="F18" s="26"/>
    </row>
    <row r="19" spans="2:6" ht="18" customHeight="1" thickBot="1" x14ac:dyDescent="0.3">
      <c r="B19" s="102"/>
      <c r="C19" s="104"/>
      <c r="D19" s="27" t="s">
        <v>77</v>
      </c>
      <c r="E19" s="28">
        <v>430</v>
      </c>
      <c r="F19" s="29"/>
    </row>
    <row r="20" spans="2:6" ht="18" customHeight="1" thickBot="1" x14ac:dyDescent="0.3">
      <c r="C20" s="12" t="s">
        <v>22</v>
      </c>
      <c r="D20" s="30"/>
      <c r="E20" s="31">
        <f>SUM(E7:E19)</f>
        <v>3870</v>
      </c>
      <c r="F20" s="32"/>
    </row>
    <row r="21" spans="2:6" ht="18" customHeight="1" x14ac:dyDescent="0.25">
      <c r="C21" s="33"/>
      <c r="D21" s="34"/>
      <c r="E21" s="35"/>
      <c r="F21" s="34"/>
    </row>
    <row r="22" spans="2:6" ht="33" customHeight="1" thickBot="1" x14ac:dyDescent="0.3">
      <c r="B22" s="36" t="s">
        <v>35</v>
      </c>
      <c r="C22" s="36"/>
      <c r="D22" s="36"/>
      <c r="E22" s="37"/>
      <c r="F22" s="37"/>
    </row>
    <row r="23" spans="2:6" ht="30" customHeight="1" thickBot="1" x14ac:dyDescent="0.3">
      <c r="B23" s="99" t="s">
        <v>4</v>
      </c>
      <c r="C23" s="100"/>
      <c r="D23" s="100"/>
      <c r="E23" s="100"/>
      <c r="F23" s="101"/>
    </row>
    <row r="24" spans="2:6" ht="30" customHeight="1" thickBot="1" x14ac:dyDescent="0.3">
      <c r="B24" s="38" t="s">
        <v>5</v>
      </c>
      <c r="C24" s="38" t="s">
        <v>6</v>
      </c>
      <c r="D24" s="39" t="s">
        <v>7</v>
      </c>
      <c r="E24" s="40" t="s">
        <v>8</v>
      </c>
      <c r="F24" s="41" t="s">
        <v>39</v>
      </c>
    </row>
    <row r="25" spans="2:6" ht="18" customHeight="1" x14ac:dyDescent="0.25">
      <c r="B25" s="107">
        <v>1</v>
      </c>
      <c r="C25" s="109" t="s">
        <v>41</v>
      </c>
      <c r="D25" s="14" t="s">
        <v>51</v>
      </c>
      <c r="E25" s="14">
        <v>200</v>
      </c>
      <c r="F25" s="15" t="s">
        <v>57</v>
      </c>
    </row>
    <row r="26" spans="2:6" ht="18" customHeight="1" x14ac:dyDescent="0.25">
      <c r="B26" s="111"/>
      <c r="C26" s="103"/>
      <c r="D26" s="17" t="s">
        <v>52</v>
      </c>
      <c r="E26" s="17">
        <v>60</v>
      </c>
      <c r="F26" s="93" t="s">
        <v>56</v>
      </c>
    </row>
    <row r="27" spans="2:6" ht="18" customHeight="1" x14ac:dyDescent="0.25">
      <c r="B27" s="111"/>
      <c r="C27" s="103"/>
      <c r="D27" s="17" t="s">
        <v>53</v>
      </c>
      <c r="E27" s="17">
        <v>50</v>
      </c>
      <c r="F27" s="93" t="s">
        <v>55</v>
      </c>
    </row>
    <row r="28" spans="2:6" ht="18" customHeight="1" x14ac:dyDescent="0.25">
      <c r="B28" s="111"/>
      <c r="C28" s="103"/>
      <c r="D28" s="17" t="s">
        <v>54</v>
      </c>
      <c r="E28" s="17">
        <v>20</v>
      </c>
      <c r="F28" s="93" t="s">
        <v>55</v>
      </c>
    </row>
    <row r="29" spans="2:6" ht="18" customHeight="1" x14ac:dyDescent="0.25">
      <c r="B29" s="111"/>
      <c r="C29" s="103"/>
      <c r="D29" s="17" t="s">
        <v>58</v>
      </c>
      <c r="E29" s="17">
        <v>50</v>
      </c>
      <c r="F29" s="93" t="s">
        <v>59</v>
      </c>
    </row>
    <row r="30" spans="2:6" ht="18" customHeight="1" x14ac:dyDescent="0.25">
      <c r="B30" s="111"/>
      <c r="C30" s="103"/>
      <c r="D30" s="17" t="s">
        <v>60</v>
      </c>
      <c r="E30" s="17"/>
      <c r="F30" s="93" t="s">
        <v>61</v>
      </c>
    </row>
    <row r="31" spans="2:6" ht="18" customHeight="1" x14ac:dyDescent="0.25">
      <c r="B31" s="111"/>
      <c r="C31" s="103"/>
      <c r="D31" s="17" t="s">
        <v>62</v>
      </c>
      <c r="E31" s="17"/>
      <c r="F31" s="93" t="s">
        <v>55</v>
      </c>
    </row>
    <row r="32" spans="2:6" ht="18" customHeight="1" thickBot="1" x14ac:dyDescent="0.3">
      <c r="B32" s="108"/>
      <c r="C32" s="104"/>
      <c r="D32" s="20" t="s">
        <v>63</v>
      </c>
      <c r="E32" s="20" t="s">
        <v>40</v>
      </c>
      <c r="F32" s="94" t="s">
        <v>61</v>
      </c>
    </row>
    <row r="33" spans="2:6" s="89" customFormat="1" ht="46.5" customHeight="1" thickBot="1" x14ac:dyDescent="0.3">
      <c r="B33" s="42">
        <v>2</v>
      </c>
      <c r="C33" s="43" t="s">
        <v>26</v>
      </c>
      <c r="D33" s="88" t="s">
        <v>64</v>
      </c>
      <c r="E33" s="88">
        <v>900</v>
      </c>
      <c r="F33" s="95" t="s">
        <v>78</v>
      </c>
    </row>
    <row r="34" spans="2:6" ht="18" customHeight="1" thickBot="1" x14ac:dyDescent="0.3">
      <c r="B34" s="42">
        <v>3</v>
      </c>
      <c r="C34" s="38" t="s">
        <v>19</v>
      </c>
      <c r="D34" s="44" t="s">
        <v>72</v>
      </c>
      <c r="E34" s="44">
        <v>360</v>
      </c>
      <c r="F34" s="44"/>
    </row>
    <row r="35" spans="2:6" ht="18" customHeight="1" thickBot="1" x14ac:dyDescent="0.3">
      <c r="C35" s="8" t="s">
        <v>22</v>
      </c>
      <c r="D35" s="92"/>
      <c r="E35" s="31">
        <f>SUM(E25:E34)</f>
        <v>1640</v>
      </c>
      <c r="F35" s="92" t="s">
        <v>81</v>
      </c>
    </row>
  </sheetData>
  <mergeCells count="12">
    <mergeCell ref="B25:B32"/>
    <mergeCell ref="C25:C32"/>
    <mergeCell ref="B3:F3"/>
    <mergeCell ref="B4:D4"/>
    <mergeCell ref="B5:F5"/>
    <mergeCell ref="B23:F23"/>
    <mergeCell ref="B8:B14"/>
    <mergeCell ref="B15:B16"/>
    <mergeCell ref="B17:B19"/>
    <mergeCell ref="C8:C14"/>
    <mergeCell ref="C15:C16"/>
    <mergeCell ref="C17:C19"/>
  </mergeCells>
  <pageMargins left="0.70833333333333304" right="0.70833333333333304" top="0.74791666666666701" bottom="0.74791666666666701" header="0.51180555555555496" footer="0.51180555555555496"/>
  <pageSetup paperSize="9" scale="90" firstPageNumber="0" orientation="portrait" useFirstPageNumber="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L. Roczyny</vt:lpstr>
      <vt:lpstr>L. Polanka Wielka</vt:lpstr>
      <vt:lpstr>L. Czaniec</vt:lpstr>
      <vt:lpstr>L. Rzyki</vt:lpstr>
      <vt:lpstr>L. Roztoka</vt:lpstr>
      <vt:lpstr>zał. 8 pakiet 1 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Gabryś</dc:creator>
  <cp:lastModifiedBy>Grzegorz Kłaput</cp:lastModifiedBy>
  <cp:revision>1</cp:revision>
  <cp:lastPrinted>2023-10-30T05:59:13Z</cp:lastPrinted>
  <dcterms:created xsi:type="dcterms:W3CDTF">2015-06-05T18:19:00Z</dcterms:created>
  <dcterms:modified xsi:type="dcterms:W3CDTF">2024-03-21T09:39:51Z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ICV">
    <vt:lpwstr>4F7811834A464D62AED592FD0E912E2B_12</vt:lpwstr>
  </property>
  <property fmtid="{D5CDD505-2E9C-101B-9397-08002B2CF9AE}" pid="9" name="KSOProductBuildVer">
    <vt:lpwstr>1045-12.2.0.13215</vt:lpwstr>
  </property>
</Properties>
</file>